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RESUPUESTO INSTITUCIONAL" sheetId="1" r:id="rId1"/>
  </sheets>
  <definedNames>
    <definedName name="_xlnm.Print_Area" localSheetId="0">'PRESUPUESTO INSTITUCIONAL'!$A$1:$F$18</definedName>
  </definedNames>
  <calcPr fullCalcOnLoad="1"/>
</workbook>
</file>

<file path=xl/sharedStrings.xml><?xml version="1.0" encoding="utf-8"?>
<sst xmlns="http://schemas.openxmlformats.org/spreadsheetml/2006/main" count="40" uniqueCount="32">
  <si>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</si>
  <si>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</si>
  <si>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</si>
  <si>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</si>
  <si>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</si>
  <si>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</si>
  <si>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</si>
  <si>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</si>
  <si>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</si>
  <si>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</si>
  <si>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</si>
  <si>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</si>
  <si>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</si>
  <si>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</si>
  <si>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</si>
  <si>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</si>
  <si>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</si>
  <si>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</si>
  <si>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</si>
  <si>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</si>
  <si>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</si>
  <si>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r>
      <t xml:space="preserve">Link para descargar la cédula presupuestaria </t>
    </r>
    <r>
      <rPr>
        <b/>
        <sz val="12"/>
        <rFont val="Calibri"/>
        <family val="2"/>
      </rPr>
      <t>mensual a nivel de tipo de gasto</t>
    </r>
  </si>
  <si>
    <t>Monto total del presupuesto anual liquidado (año 2020)</t>
  </si>
  <si>
    <t>total Ingresos</t>
  </si>
  <si>
    <t xml:space="preserve">DIRECCIÓN FINANIERA </t>
  </si>
  <si>
    <t>Jaime Miguel Castillo Changuan</t>
  </si>
  <si>
    <t>jaimemi5@yahoo-es</t>
  </si>
  <si>
    <t>06-2630055</t>
  </si>
  <si>
    <t>Cédula presupuestaria ingresos y gastos  2021</t>
  </si>
  <si>
    <t>Cédula del presupuesto anual liquidado ingresos y gastos 2020</t>
  </si>
  <si>
    <t>Gastos corte a 31 de diciembre 2021 saldo por comprometer</t>
  </si>
  <si>
    <t>DD/MM/AAAA 
31/12/2021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</si>
</sst>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C0A]dddd\,\ dd&quot; de &quot;mmmm&quot; de &quot;yyyy"/>
    <numFmt numFmtId="181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2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0000F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2" fillId="33" borderId="10" xfId="0" applyNumberFormat="1" applyFont="1" applyFill="1" applyBorder="1" applyAlignment="1">
      <alignment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2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10" fontId="3" fillId="33" borderId="11" xfId="0" applyNumberFormat="1" applyFont="1" applyFill="1" applyBorder="1" applyAlignment="1">
      <alignment horizontal="center" vertical="center" wrapText="1"/>
    </xf>
    <xf numFmtId="10" fontId="3" fillId="33" borderId="12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justify" vertical="center" wrapText="1"/>
    </xf>
    <xf numFmtId="0" fontId="47" fillId="33" borderId="0" xfId="0" applyFont="1" applyFill="1" applyAlignment="1">
      <alignment horizontal="justify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38" fillId="0" borderId="10" xfId="46" applyBorder="1" applyAlignment="1" applyProtection="1">
      <alignment horizontal="center" vertical="center" wrapText="1"/>
      <protection/>
    </xf>
    <xf numFmtId="0" fontId="53" fillId="0" borderId="10" xfId="46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imemi5@yahoo-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"/>
  <sheetViews>
    <sheetView tabSelected="1" zoomScale="90" zoomScaleNormal="90" zoomScalePageLayoutView="0" workbookViewId="0" topLeftCell="A1">
      <selection activeCell="E15" sqref="E15:F15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40.57421875" style="0" customWidth="1"/>
  </cols>
  <sheetData>
    <row r="1" spans="1:37" ht="29.25" customHeight="1">
      <c r="A1" s="28" t="s">
        <v>6</v>
      </c>
      <c r="B1" s="29"/>
      <c r="C1" s="29"/>
      <c r="D1" s="29"/>
      <c r="E1" s="29"/>
      <c r="F1" s="3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8" t="s">
        <v>19</v>
      </c>
      <c r="B2" s="29"/>
      <c r="C2" s="29"/>
      <c r="D2" s="29"/>
      <c r="E2" s="29"/>
      <c r="F2" s="3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16" t="s">
        <v>7</v>
      </c>
      <c r="B3" s="17"/>
      <c r="C3" s="17"/>
      <c r="D3" s="17"/>
      <c r="E3" s="17"/>
      <c r="F3" s="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7" customFormat="1" ht="63.75" customHeight="1">
      <c r="A4" s="5" t="s">
        <v>17</v>
      </c>
      <c r="B4" s="4" t="s">
        <v>23</v>
      </c>
      <c r="C4" s="5" t="s">
        <v>30</v>
      </c>
      <c r="D4" s="5" t="s">
        <v>10</v>
      </c>
      <c r="E4" s="4" t="s">
        <v>12</v>
      </c>
      <c r="F4" s="4" t="s">
        <v>21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30" customHeight="1">
      <c r="A5" s="2" t="s">
        <v>14</v>
      </c>
      <c r="B5" s="2">
        <v>696269.01</v>
      </c>
      <c r="C5" s="8">
        <v>677569.99</v>
      </c>
      <c r="D5" s="3" t="s">
        <v>13</v>
      </c>
      <c r="E5" s="12">
        <f>+C5/B5</f>
        <v>0.9731439720403469</v>
      </c>
      <c r="F5" s="19" t="s">
        <v>28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15</v>
      </c>
      <c r="B6" s="2">
        <f>5467113.2+2457746</f>
        <v>7924859.2</v>
      </c>
      <c r="C6" s="2">
        <f>4722771.71+486633.26</f>
        <v>5209404.97</v>
      </c>
      <c r="D6" s="3" t="s">
        <v>18</v>
      </c>
      <c r="E6" s="12">
        <f>+C6/B6</f>
        <v>0.6573498454079789</v>
      </c>
      <c r="F6" s="2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9" t="s">
        <v>16</v>
      </c>
      <c r="B7" s="11">
        <f>SUM(B5:B6)</f>
        <v>8621128.21</v>
      </c>
      <c r="C7" s="11">
        <f>SUM(C5:C6)</f>
        <v>5886974.96</v>
      </c>
      <c r="D7" s="14">
        <f>+C7/B7</f>
        <v>0.6828543569473258</v>
      </c>
      <c r="E7" s="15"/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7" customFormat="1" ht="38.25" customHeight="1">
      <c r="A8" s="16" t="s">
        <v>22</v>
      </c>
      <c r="B8" s="17"/>
      <c r="C8" s="17"/>
      <c r="D8" s="17"/>
      <c r="E8" s="17"/>
      <c r="F8" s="18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7" customFormat="1" ht="34.5" customHeight="1">
      <c r="A9" s="4" t="s">
        <v>17</v>
      </c>
      <c r="B9" s="4" t="s">
        <v>8</v>
      </c>
      <c r="C9" s="5" t="s">
        <v>9</v>
      </c>
      <c r="D9" s="5" t="s">
        <v>10</v>
      </c>
      <c r="E9" s="4" t="s">
        <v>12</v>
      </c>
      <c r="F9" s="4" t="s">
        <v>11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30" customHeight="1">
      <c r="A10" s="2" t="s">
        <v>14</v>
      </c>
      <c r="B10" s="2">
        <v>636136.11</v>
      </c>
      <c r="C10" s="8">
        <v>581878.24</v>
      </c>
      <c r="D10" s="3" t="s">
        <v>13</v>
      </c>
      <c r="E10" s="12">
        <f>C10/B10</f>
        <v>0.9147071371251037</v>
      </c>
      <c r="F10" s="19" t="s">
        <v>29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30" customHeight="1">
      <c r="A11" s="2" t="s">
        <v>15</v>
      </c>
      <c r="B11" s="2">
        <f>2734886.48+1089490.36</f>
        <v>3824376.84</v>
      </c>
      <c r="C11" s="2">
        <f>2539836.13+136431.43</f>
        <v>2676267.56</v>
      </c>
      <c r="D11" s="3" t="s">
        <v>18</v>
      </c>
      <c r="E11" s="12">
        <f>C11/B11</f>
        <v>0.6997918018978486</v>
      </c>
      <c r="F11" s="20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30" customHeight="1">
      <c r="A12" s="9" t="s">
        <v>16</v>
      </c>
      <c r="B12" s="10">
        <f>SUM(B10:B11)</f>
        <v>4460512.95</v>
      </c>
      <c r="C12" s="11">
        <f>SUM(C10:C11)</f>
        <v>3258145.8</v>
      </c>
      <c r="D12" s="14">
        <f>C12/B12</f>
        <v>0.7304419551119115</v>
      </c>
      <c r="E12" s="15"/>
      <c r="F12" s="21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33" customHeight="1">
      <c r="A13" s="24" t="s">
        <v>0</v>
      </c>
      <c r="B13" s="25"/>
      <c r="C13" s="25"/>
      <c r="D13" s="25"/>
      <c r="E13" s="26" t="s">
        <v>31</v>
      </c>
      <c r="F13" s="2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33" customHeight="1">
      <c r="A14" s="24" t="s">
        <v>4</v>
      </c>
      <c r="B14" s="25"/>
      <c r="C14" s="25"/>
      <c r="D14" s="31"/>
      <c r="E14" s="26" t="s">
        <v>20</v>
      </c>
      <c r="F14" s="2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33" customHeight="1">
      <c r="A15" s="24" t="s">
        <v>5</v>
      </c>
      <c r="B15" s="25"/>
      <c r="C15" s="25"/>
      <c r="D15" s="25"/>
      <c r="E15" s="26" t="s">
        <v>24</v>
      </c>
      <c r="F15" s="2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33" customHeight="1">
      <c r="A16" s="24" t="s">
        <v>3</v>
      </c>
      <c r="B16" s="25"/>
      <c r="C16" s="25"/>
      <c r="D16" s="25"/>
      <c r="E16" s="26" t="s">
        <v>25</v>
      </c>
      <c r="F16" s="2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33" customHeight="1">
      <c r="A17" s="24" t="s">
        <v>1</v>
      </c>
      <c r="B17" s="25"/>
      <c r="C17" s="25"/>
      <c r="D17" s="25"/>
      <c r="E17" s="32" t="s">
        <v>26</v>
      </c>
      <c r="F17" s="3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33" customHeight="1">
      <c r="A18" s="24" t="s">
        <v>2</v>
      </c>
      <c r="B18" s="25"/>
      <c r="C18" s="25"/>
      <c r="D18" s="25"/>
      <c r="E18" s="26" t="s">
        <v>27</v>
      </c>
      <c r="F18" s="2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19.25" customHeight="1">
      <c r="A20" s="22"/>
      <c r="B20" s="23"/>
      <c r="C20" s="23"/>
      <c r="D20" s="23"/>
      <c r="E20" s="23"/>
      <c r="F20" s="2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</sheetData>
  <sheetProtection/>
  <mergeCells count="22">
    <mergeCell ref="A16:D16"/>
    <mergeCell ref="E18:F18"/>
    <mergeCell ref="D12:E12"/>
    <mergeCell ref="A13:D13"/>
    <mergeCell ref="A8:F8"/>
    <mergeCell ref="A1:F1"/>
    <mergeCell ref="A2:F2"/>
    <mergeCell ref="E14:F14"/>
    <mergeCell ref="A14:D14"/>
    <mergeCell ref="D7:E7"/>
    <mergeCell ref="F5:F7"/>
    <mergeCell ref="E13:F13"/>
    <mergeCell ref="A3:F3"/>
    <mergeCell ref="F10:F12"/>
    <mergeCell ref="A20:F20"/>
    <mergeCell ref="A17:D17"/>
    <mergeCell ref="E15:F15"/>
    <mergeCell ref="E16:F16"/>
    <mergeCell ref="E17:F17"/>
    <mergeCell ref="A18:D18"/>
    <mergeCell ref="A15:D15"/>
  </mergeCells>
  <hyperlinks>
    <hyperlink ref="E17" r:id="rId1" display="jaimemi5@yahoo-es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DIR FINANCIERA</cp:lastModifiedBy>
  <cp:lastPrinted>2014-02-05T21:41:55Z</cp:lastPrinted>
  <dcterms:created xsi:type="dcterms:W3CDTF">2011-04-20T17:22:00Z</dcterms:created>
  <dcterms:modified xsi:type="dcterms:W3CDTF">2022-03-25T07:52:25Z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